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.devyatkin\Desktop\Закупочная коисия_22.10.2026\"/>
    </mc:Choice>
  </mc:AlternateContent>
  <xr:revisionPtr revIDLastSave="0" documentId="13_ncr:1_{4313C096-8FC5-4893-80EF-AC0B89FF6ED2}" xr6:coauthVersionLast="36" xr6:coauthVersionMax="47" xr10:uidLastSave="{00000000-0000-0000-0000-000000000000}"/>
  <bookViews>
    <workbookView xWindow="0" yWindow="0" windowWidth="28800" windowHeight="9825" activeTab="1" xr2:uid="{00000000-000D-0000-FFFF-FFFF00000000}"/>
  </bookViews>
  <sheets>
    <sheet name="Рыбалкина_02.11.2026" sheetId="5" r:id="rId1"/>
    <sheet name="Едрисов_02.11.2026" sheetId="6" r:id="rId2"/>
  </sheets>
  <definedNames>
    <definedName name="_xlnm.Print_Area" localSheetId="0">Рыбалкина_02.11.2026!$A$1:$J$10</definedName>
  </definedName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" i="6" l="1"/>
  <c r="H4" i="6"/>
  <c r="H5" i="6"/>
  <c r="H6" i="6"/>
  <c r="H7" i="6"/>
  <c r="H8" i="6"/>
  <c r="H9" i="6"/>
  <c r="H16" i="6" s="1"/>
  <c r="H10" i="6"/>
  <c r="H11" i="6"/>
  <c r="H12" i="6"/>
  <c r="H13" i="6"/>
  <c r="H14" i="6"/>
  <c r="H15" i="6"/>
  <c r="H17" i="6" l="1"/>
</calcChain>
</file>

<file path=xl/sharedStrings.xml><?xml version="1.0" encoding="utf-8"?>
<sst xmlns="http://schemas.openxmlformats.org/spreadsheetml/2006/main" count="91" uniqueCount="53">
  <si>
    <t>№</t>
  </si>
  <si>
    <t>Наименование</t>
  </si>
  <si>
    <t>Характеристики (для оборудования допускается указание модели, марки, страны и других сведений)</t>
  </si>
  <si>
    <t>Обоснование закупок оборудования</t>
  </si>
  <si>
    <t>Планируемая стоимость</t>
  </si>
  <si>
    <t>Контакты</t>
  </si>
  <si>
    <t xml:space="preserve">Руководитель организации: </t>
  </si>
  <si>
    <t>Руководитель  проекта:</t>
  </si>
  <si>
    <t>Единица измерения</t>
  </si>
  <si>
    <t>Количество</t>
  </si>
  <si>
    <t>шт</t>
  </si>
  <si>
    <t>Цена за единицу</t>
  </si>
  <si>
    <t>Рыбалкина Д.Х.</t>
  </si>
  <si>
    <t>Клюев Д.А.</t>
  </si>
  <si>
    <t>ИТОГО:</t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</si>
  <si>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</t>
    </r>
    <r>
      <rPr>
        <b/>
        <u/>
        <sz val="14"/>
        <color theme="1"/>
        <rFont val="Times New Roman"/>
        <family val="1"/>
        <charset val="204"/>
      </rPr>
      <t xml:space="preserve">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 xml:space="preserve">AP23490397 «Анализ молекулярно-генетических механизмов выносливости у спортсменов, имеющих эффективные результаты спортивной деятельности» </t>
    </r>
    <r>
      <rPr>
        <b/>
        <sz val="14"/>
        <color rgb="FFFF0000"/>
        <rFont val="Times New Roman"/>
        <family val="1"/>
        <charset val="204"/>
      </rPr>
      <t>(наименование конкурса) НАО "Карагандинский медицинский университет"</t>
    </r>
  </si>
  <si>
    <t>по основным вопросам: +77473878299 (Рыбалкина Д.Х.); по вопросам организации процесса закупок: +77019001621 (Данилин А.О.).</t>
  </si>
  <si>
    <t>Сроки проведения закупочной коммисии</t>
  </si>
  <si>
    <t>Анализ функционирования мочевыделительной системы (определение цистатина С (с расчетом СКФ) венозной крови )</t>
  </si>
  <si>
    <t>Требования к лаборатории: для обеспечения воспроизводимости, точности и сопоставимости полученных результатов важно проводить диагностику в лабораториях, с ранее проведенными исследованиями, с возможностью выезда лаборантов по месту тренировок спортсменов, с роботизированной системой для автоматизации лабораторных процессов с минимизацией систематической погрешности приборов разных серий с разной калибровкой, степенью износа и чувствительностью и лаборатории с большим оборотом лабораторных исследований, которые используют реактивы из одной партии при которой стандарты валидации внутри одной структуры одинаковы.</t>
  </si>
  <si>
    <t>Согласно плану грантовой заявки, лабораторные исследования по функционированию мочевыделительной системы у спортсменов</t>
  </si>
  <si>
    <t>анализ</t>
  </si>
  <si>
    <t>Анализ функционирования мочевыделительной системы (альбумин-креатининовое соотношение мочи )</t>
  </si>
  <si>
    <t>Едрисов А.Т.</t>
  </si>
  <si>
    <t>Кошерова Б.Н.</t>
  </si>
  <si>
    <t>упак</t>
  </si>
  <si>
    <t>необходимо для выполнения исследовательских задач в гранте</t>
  </si>
  <si>
    <t>чистота не ниже 99%</t>
  </si>
  <si>
    <t>триэтилцитрат, 99%, 1 кг</t>
  </si>
  <si>
    <t xml:space="preserve">фл 500 г  </t>
  </si>
  <si>
    <t>Агар Мюллера-Хинтона фл/500 гр</t>
  </si>
  <si>
    <t>Бульон Мюллера-Хинтона (MH Broth) фл/500 гр</t>
  </si>
  <si>
    <t>Магнитная завинчивающаяся крышка с септой, подходит для прозрачных виал для Headspace объёмом 10 мл и 20 мл, 100 шт/уп</t>
  </si>
  <si>
    <t>винтовая крышка с  для резьбовых виал  100шт/уп</t>
  </si>
  <si>
    <t xml:space="preserve">с винтовым горлышком, размер D22,5 × H75 мм, 100  шт/уп </t>
  </si>
  <si>
    <t>виалы для Headspace 20 мл, с винтовым горлышком 100шт/уп</t>
  </si>
  <si>
    <t>полипропиленовая, стерильная, коническая, прозрачная, молекулярной чистоты, 50 шт</t>
  </si>
  <si>
    <t>Центрифужная пробирка 15 мл из полипропилена, с винтовой крышкой, 50шт/уп</t>
  </si>
  <si>
    <t>нитриловые</t>
  </si>
  <si>
    <t>Перчатки нитриловые (50 пар в упаковке)</t>
  </si>
  <si>
    <t>услуга/образец</t>
  </si>
  <si>
    <t>Рентгено - фазовый качественный анализ. Предоставление дифрактограммы и результатов программной обработки данных: фазовый состав, параметры кристалической решетки, межплостное расстояние и размеры кристаллитов.</t>
  </si>
  <si>
    <t>Исследование образцов на рентгеновском дифрактометре</t>
  </si>
  <si>
    <t>3D-печать экспериментальных образцов внутрикостных имплантов, костных скаффолдов и пластин методом FDM/FFF с использованием биоразлагаемых биоактивных филаментов с различными органическими и неорганичскими наполнителями; изготовление сложных пористых и иерархических конструкций с контролируемой архитектурой.</t>
  </si>
  <si>
    <t>3D-печать экспериментальных образцов внутрикостных имплантов и скаффолдов</t>
  </si>
  <si>
    <t>Снимок во вторичных электронах при разных увеличениях в количестве до 10 шт на один образец, включая замер до 4х структурных единиц на каждый снимок</t>
  </si>
  <si>
    <t>Исследование морфологии поверхности образца c определением элементного состава методом сканирующей электронной микроскопии (SEM)</t>
  </si>
  <si>
    <t>Получениe ДТА,ТГА и ДСК кривых, обсчет кривых.</t>
  </si>
  <si>
    <t>Синхронный термогравиметр ический/ дифференциальный термический
анализ STA6000</t>
  </si>
  <si>
    <t>по основным вопросам: +77775567766 (Едрисов А.Т.); по вопросам организации процесса закупок: +77019001621 (Данилин А.О.).</t>
  </si>
  <si>
    <t>Качественный анализ методом ИКспектроскопии нарушенного полного внутреннего отражения с Фурьепреобразованием (ATR-FTIR). Без интерпретации</t>
  </si>
  <si>
    <t>Исследование образцов на ИКспектрометре</t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</si>
  <si>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AP26197781 "Разработка биоразлагаемых и легкоутилизируемых полимерных композитов для электронной промышленности и биомедицинских приложений"</t>
    </r>
    <r>
      <rPr>
        <b/>
        <sz val="14"/>
        <color theme="1"/>
        <rFont val="Times New Roman"/>
        <family val="1"/>
        <charset val="204"/>
      </rPr>
      <t xml:space="preserve">
НАО "Карагандинский медицинский университет"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</si>
</sst>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₸&quot;_-;\-* #,##0.00\ &quot;₸&quot;_-;_-* &quot;-&quot;??\ &quot;₸&quot;_-;_-@_-"/>
    <numFmt numFmtId="164" formatCode="_-* #,##0.00\ _₽_-;\-* #,##0.00\ _₽_-;_-* &quot;-&quot;??\ _₽_-;_-@_-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18" fillId="0" borderId="0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4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3" fontId="20" fillId="0" borderId="10" xfId="0" applyNumberFormat="1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3" fontId="20" fillId="33" borderId="10" xfId="0" applyNumberFormat="1" applyFont="1" applyFill="1" applyBorder="1" applyAlignment="1">
      <alignment horizontal="left" vertical="center" wrapText="1"/>
    </xf>
    <xf numFmtId="3" fontId="20" fillId="0" borderId="10" xfId="0" applyNumberFormat="1" applyFont="1" applyBorder="1" applyAlignment="1">
      <alignment horizontal="left" vertical="center" wrapText="1"/>
    </xf>
    <xf numFmtId="3" fontId="20" fillId="0" borderId="10" xfId="42" applyNumberFormat="1" applyFont="1" applyBorder="1" applyAlignment="1">
      <alignment horizontal="center" vertical="center" wrapText="1"/>
    </xf>
    <xf numFmtId="3" fontId="21" fillId="0" borderId="10" xfId="0" applyNumberFormat="1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3" fontId="21" fillId="0" borderId="11" xfId="0" applyNumberFormat="1" applyFont="1" applyBorder="1" applyAlignment="1">
      <alignment horizontal="right" vertical="top" wrapText="1"/>
    </xf>
    <xf numFmtId="3" fontId="21" fillId="0" borderId="12" xfId="0" applyNumberFormat="1" applyFont="1" applyBorder="1" applyAlignment="1">
      <alignment horizontal="right" vertical="top" wrapText="1"/>
    </xf>
    <xf numFmtId="3" fontId="21" fillId="0" borderId="13" xfId="0" applyNumberFormat="1" applyFont="1" applyBorder="1" applyAlignment="1">
      <alignment horizontal="right" vertical="top" wrapText="1"/>
    </xf>
    <xf numFmtId="0" fontId="20" fillId="0" borderId="10" xfId="0" applyNumberFormat="1" applyFont="1" applyBorder="1" applyAlignment="1">
      <alignment horizontal="left" vertical="top" wrapText="1"/>
    </xf>
    <xf numFmtId="0" fontId="20" fillId="0" borderId="0" xfId="0" applyFont="1" applyBorder="1" applyAlignment="1">
      <alignment vertical="top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top" wrapText="1"/>
    </xf>
    <xf numFmtId="0" fontId="20" fillId="0" borderId="10" xfId="0" applyFont="1" applyBorder="1" applyAlignment="1">
      <alignment vertical="top"/>
    </xf>
    <xf numFmtId="0" fontId="21" fillId="0" borderId="10" xfId="0" applyFont="1" applyBorder="1" applyAlignment="1">
      <alignment vertical="top"/>
    </xf>
    <xf numFmtId="0" fontId="21" fillId="33" borderId="10" xfId="0" applyFont="1" applyFill="1" applyBorder="1" applyAlignment="1">
      <alignment vertical="top"/>
    </xf>
    <xf numFmtId="0" fontId="21" fillId="0" borderId="10" xfId="0" applyFont="1" applyBorder="1" applyAlignment="1">
      <alignment vertical="top" wrapText="1"/>
    </xf>
    <xf numFmtId="0" fontId="26" fillId="33" borderId="10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top" wrapText="1"/>
    </xf>
    <xf numFmtId="0" fontId="20" fillId="0" borderId="10" xfId="0" applyFont="1" applyFill="1" applyBorder="1" applyAlignment="1">
      <alignment horizontal="left" vertical="top" wrapText="1"/>
    </xf>
    <xf numFmtId="3" fontId="21" fillId="34" borderId="10" xfId="0" applyNumberFormat="1" applyFont="1" applyFill="1" applyBorder="1" applyAlignment="1">
      <alignment horizontal="center" vertical="center"/>
    </xf>
    <xf numFmtId="4" fontId="21" fillId="0" borderId="10" xfId="0" applyNumberFormat="1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vertical="top" wrapText="1"/>
    </xf>
    <xf numFmtId="4" fontId="20" fillId="0" borderId="10" xfId="0" applyNumberFormat="1" applyFont="1" applyFill="1" applyBorder="1" applyAlignment="1">
      <alignment horizontal="center" vertical="center"/>
    </xf>
    <xf numFmtId="14" fontId="20" fillId="0" borderId="10" xfId="0" applyNumberFormat="1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vertical="top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Border="1" applyAlignment="1">
      <alignment vertical="top"/>
    </xf>
    <xf numFmtId="0" fontId="21" fillId="0" borderId="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top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42" builtinId="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 xr:uid="{6B5B0FB6-6145-41FA-BDC5-7B7C97D36D19}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CCBFD-5EB8-4EC1-9D16-416ABA9764E5}">
  <sheetPr>
    <pageSetUpPr fitToPage="1"/>
  </sheetPr>
  <dimension ref="A1:J10"/>
  <sheetViews>
    <sheetView topLeftCell="A2" zoomScale="70" zoomScaleNormal="70" workbookViewId="0">
      <selection activeCell="I3" sqref="I3"/>
    </sheetView>
  </sheetViews>
  <sheetFormatPr defaultColWidth="9.140625" defaultRowHeight="15.75" x14ac:dyDescent="0.25"/>
  <cols>
    <col min="1" max="1" width="6.5703125" style="1" customWidth="1"/>
    <col min="2" max="2" width="26.140625" style="1" customWidth="1"/>
    <col min="3" max="3" width="83.28515625" style="1" customWidth="1"/>
    <col min="4" max="4" width="39.28515625" style="1" customWidth="1"/>
    <col min="5" max="5" width="17" style="1" customWidth="1"/>
    <col min="6" max="6" width="17.7109375" style="1" customWidth="1"/>
    <col min="7" max="7" width="15.42578125" style="1" customWidth="1"/>
    <col min="8" max="8" width="21.85546875" style="1" customWidth="1"/>
    <col min="9" max="9" width="16.28515625" style="1" customWidth="1"/>
    <col min="10" max="10" width="46.140625" style="1" customWidth="1"/>
    <col min="11" max="16384" width="9.140625" style="1"/>
  </cols>
  <sheetData>
    <row r="1" spans="1:10" ht="67.5" customHeight="1" x14ac:dyDescent="0.25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2" customFormat="1" ht="95.25" customHeight="1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8</v>
      </c>
      <c r="F2" s="12" t="s">
        <v>9</v>
      </c>
      <c r="G2" s="12" t="s">
        <v>11</v>
      </c>
      <c r="H2" s="12" t="s">
        <v>4</v>
      </c>
      <c r="I2" s="12" t="s">
        <v>17</v>
      </c>
      <c r="J2" s="12" t="s">
        <v>5</v>
      </c>
    </row>
    <row r="3" spans="1:10" ht="230.25" customHeight="1" x14ac:dyDescent="0.25">
      <c r="A3" s="6">
        <v>1</v>
      </c>
      <c r="B3" s="8" t="s">
        <v>18</v>
      </c>
      <c r="C3" s="9" t="s">
        <v>19</v>
      </c>
      <c r="D3" s="9" t="s">
        <v>20</v>
      </c>
      <c r="E3" s="6" t="s">
        <v>21</v>
      </c>
      <c r="F3" s="6">
        <v>100</v>
      </c>
      <c r="G3" s="6">
        <v>7100</v>
      </c>
      <c r="H3" s="10">
        <v>710000</v>
      </c>
      <c r="I3" s="7">
        <v>46328</v>
      </c>
      <c r="J3" s="4" t="s">
        <v>16</v>
      </c>
    </row>
    <row r="4" spans="1:10" ht="241.5" customHeight="1" x14ac:dyDescent="0.25">
      <c r="A4" s="6">
        <v>1</v>
      </c>
      <c r="B4" s="8" t="s">
        <v>22</v>
      </c>
      <c r="C4" s="9" t="s">
        <v>19</v>
      </c>
      <c r="D4" s="9" t="s">
        <v>20</v>
      </c>
      <c r="E4" s="6" t="s">
        <v>21</v>
      </c>
      <c r="F4" s="6">
        <v>100</v>
      </c>
      <c r="G4" s="6">
        <v>5100</v>
      </c>
      <c r="H4" s="10">
        <v>510000</v>
      </c>
      <c r="I4" s="7">
        <v>46328</v>
      </c>
      <c r="J4" s="4" t="s">
        <v>16</v>
      </c>
    </row>
    <row r="5" spans="1:10" ht="18.75" x14ac:dyDescent="0.25">
      <c r="A5" s="14" t="s">
        <v>14</v>
      </c>
      <c r="B5" s="15"/>
      <c r="C5" s="15"/>
      <c r="D5" s="15"/>
      <c r="E5" s="15"/>
      <c r="F5" s="15"/>
      <c r="G5" s="16"/>
      <c r="H5" s="11">
        <v>1220000</v>
      </c>
      <c r="I5" s="3"/>
      <c r="J5" s="3"/>
    </row>
    <row r="6" spans="1:10" ht="18.75" x14ac:dyDescent="0.25">
      <c r="A6" s="3"/>
      <c r="B6" s="17"/>
      <c r="C6" s="3"/>
      <c r="D6" s="3"/>
      <c r="E6" s="3"/>
      <c r="F6" s="3"/>
      <c r="G6" s="3"/>
      <c r="H6" s="3"/>
      <c r="I6" s="3"/>
      <c r="J6" s="3"/>
    </row>
    <row r="7" spans="1:10" ht="18.75" x14ac:dyDescent="0.25">
      <c r="A7" s="3"/>
      <c r="B7" s="3"/>
      <c r="C7" s="5" t="s">
        <v>6</v>
      </c>
      <c r="D7" s="5"/>
      <c r="E7" s="5"/>
      <c r="F7" s="5"/>
      <c r="G7" s="5"/>
      <c r="H7" s="5" t="s">
        <v>13</v>
      </c>
      <c r="I7" s="5"/>
      <c r="J7" s="3"/>
    </row>
    <row r="8" spans="1:10" ht="22.9" customHeight="1" x14ac:dyDescent="0.25">
      <c r="A8" s="3"/>
      <c r="B8" s="3"/>
      <c r="C8" s="5"/>
      <c r="D8" s="5"/>
      <c r="E8" s="5"/>
      <c r="F8" s="5"/>
      <c r="G8" s="5"/>
      <c r="H8" s="5"/>
      <c r="I8" s="5"/>
      <c r="J8" s="3"/>
    </row>
    <row r="9" spans="1:10" ht="19.5" customHeight="1" x14ac:dyDescent="0.25">
      <c r="A9" s="3"/>
      <c r="B9" s="3"/>
      <c r="C9" s="5" t="s">
        <v>7</v>
      </c>
      <c r="D9" s="5"/>
      <c r="E9" s="5"/>
      <c r="F9" s="5"/>
      <c r="G9" s="5"/>
      <c r="H9" s="5" t="s">
        <v>12</v>
      </c>
      <c r="I9" s="5"/>
      <c r="J9" s="3"/>
    </row>
    <row r="10" spans="1:10" ht="18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</sheetData>
  <mergeCells count="2">
    <mergeCell ref="A1:J1"/>
    <mergeCell ref="A5:G5"/>
  </mergeCells>
  <pageMargins left="0.7" right="0.7" top="0.75" bottom="0.75" header="0.3" footer="0.3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D697-0F2A-48CE-8F64-BA5F9118411A}">
  <sheetPr>
    <pageSetUpPr fitToPage="1"/>
  </sheetPr>
  <dimension ref="A1:L35"/>
  <sheetViews>
    <sheetView tabSelected="1" zoomScale="70" zoomScaleNormal="70" workbookViewId="0">
      <selection activeCell="D2" sqref="D2"/>
    </sheetView>
  </sheetViews>
  <sheetFormatPr defaultColWidth="9.140625" defaultRowHeight="18.75" x14ac:dyDescent="0.25"/>
  <cols>
    <col min="1" max="1" width="6.5703125" style="18" customWidth="1"/>
    <col min="2" max="2" width="67.140625" style="18" customWidth="1"/>
    <col min="3" max="3" width="98.140625" style="18" bestFit="1" customWidth="1"/>
    <col min="4" max="4" width="48" style="18" customWidth="1"/>
    <col min="5" max="5" width="19.85546875" style="20" customWidth="1"/>
    <col min="6" max="6" width="17" style="18" customWidth="1"/>
    <col min="7" max="7" width="15.42578125" style="18" customWidth="1"/>
    <col min="8" max="8" width="18.5703125" style="18" customWidth="1"/>
    <col min="9" max="9" width="16.28515625" style="18" customWidth="1"/>
    <col min="10" max="10" width="54.28515625" style="18" customWidth="1"/>
    <col min="11" max="12" width="36.42578125" style="19" customWidth="1"/>
    <col min="13" max="16384" width="9.140625" style="18"/>
  </cols>
  <sheetData>
    <row r="1" spans="1:12" x14ac:dyDescent="0.25">
      <c r="A1" s="43" t="s">
        <v>52</v>
      </c>
      <c r="B1" s="43"/>
      <c r="C1" s="43"/>
      <c r="D1" s="43"/>
      <c r="E1" s="43"/>
      <c r="F1" s="43"/>
      <c r="G1" s="43"/>
      <c r="H1" s="43"/>
      <c r="I1" s="43"/>
      <c r="J1" s="43"/>
    </row>
    <row r="2" spans="1:12" s="41" customFormat="1" ht="75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8</v>
      </c>
      <c r="F2" s="12" t="s">
        <v>9</v>
      </c>
      <c r="G2" s="12" t="s">
        <v>11</v>
      </c>
      <c r="H2" s="12" t="s">
        <v>4</v>
      </c>
      <c r="I2" s="12" t="s">
        <v>17</v>
      </c>
      <c r="J2" s="12" t="s">
        <v>5</v>
      </c>
      <c r="K2" s="42"/>
      <c r="L2" s="42"/>
    </row>
    <row r="3" spans="1:12" ht="81.75" customHeight="1" x14ac:dyDescent="0.25">
      <c r="A3" s="38">
        <v>1</v>
      </c>
      <c r="B3" s="36" t="s">
        <v>51</v>
      </c>
      <c r="C3" s="36" t="s">
        <v>50</v>
      </c>
      <c r="D3" s="37" t="s">
        <v>26</v>
      </c>
      <c r="E3" s="30" t="s">
        <v>40</v>
      </c>
      <c r="F3" s="30">
        <v>10</v>
      </c>
      <c r="G3" s="34">
        <v>9910</v>
      </c>
      <c r="H3" s="34">
        <f>F3*G3</f>
        <v>99100</v>
      </c>
      <c r="I3" s="33">
        <v>46328</v>
      </c>
      <c r="J3" s="26" t="s">
        <v>49</v>
      </c>
    </row>
    <row r="4" spans="1:12" ht="70.5" customHeight="1" x14ac:dyDescent="0.25">
      <c r="A4" s="38">
        <v>3</v>
      </c>
      <c r="B4" s="36" t="s">
        <v>48</v>
      </c>
      <c r="C4" s="36" t="s">
        <v>47</v>
      </c>
      <c r="D4" s="37" t="s">
        <v>26</v>
      </c>
      <c r="E4" s="30" t="s">
        <v>40</v>
      </c>
      <c r="F4" s="30">
        <v>6</v>
      </c>
      <c r="G4" s="34">
        <v>33895</v>
      </c>
      <c r="H4" s="34">
        <f>F4*G4</f>
        <v>203370</v>
      </c>
      <c r="I4" s="33">
        <v>46328</v>
      </c>
      <c r="J4" s="26"/>
    </row>
    <row r="5" spans="1:12" ht="72" customHeight="1" x14ac:dyDescent="0.25">
      <c r="A5" s="38">
        <v>4</v>
      </c>
      <c r="B5" s="36" t="s">
        <v>46</v>
      </c>
      <c r="C5" s="36" t="s">
        <v>45</v>
      </c>
      <c r="D5" s="37" t="s">
        <v>26</v>
      </c>
      <c r="E5" s="30" t="s">
        <v>40</v>
      </c>
      <c r="F5" s="30">
        <v>26</v>
      </c>
      <c r="G5" s="34">
        <v>39320</v>
      </c>
      <c r="H5" s="34">
        <f>F5*G5</f>
        <v>1022320</v>
      </c>
      <c r="I5" s="33">
        <v>46328</v>
      </c>
      <c r="J5" s="26"/>
    </row>
    <row r="6" spans="1:12" ht="118.5" customHeight="1" x14ac:dyDescent="0.25">
      <c r="A6" s="38">
        <v>5</v>
      </c>
      <c r="B6" s="36" t="s">
        <v>44</v>
      </c>
      <c r="C6" s="36" t="s">
        <v>43</v>
      </c>
      <c r="D6" s="37" t="s">
        <v>26</v>
      </c>
      <c r="E6" s="30" t="s">
        <v>40</v>
      </c>
      <c r="F6" s="30">
        <v>26</v>
      </c>
      <c r="G6" s="34">
        <v>54000</v>
      </c>
      <c r="H6" s="34">
        <f>F6*G6</f>
        <v>1404000</v>
      </c>
      <c r="I6" s="33">
        <v>46328</v>
      </c>
      <c r="J6" s="26"/>
    </row>
    <row r="7" spans="1:12" ht="74.25" customHeight="1" x14ac:dyDescent="0.25">
      <c r="A7" s="38">
        <v>6</v>
      </c>
      <c r="B7" s="36" t="s">
        <v>42</v>
      </c>
      <c r="C7" s="36" t="s">
        <v>41</v>
      </c>
      <c r="D7" s="37" t="s">
        <v>26</v>
      </c>
      <c r="E7" s="30" t="s">
        <v>40</v>
      </c>
      <c r="F7" s="30">
        <v>4</v>
      </c>
      <c r="G7" s="34">
        <v>47901</v>
      </c>
      <c r="H7" s="34">
        <f>F7*G7</f>
        <v>191604</v>
      </c>
      <c r="I7" s="33">
        <v>46328</v>
      </c>
      <c r="J7" s="26"/>
    </row>
    <row r="8" spans="1:12" s="39" customFormat="1" x14ac:dyDescent="0.25">
      <c r="A8" s="35"/>
      <c r="B8" s="36"/>
      <c r="C8" s="36"/>
      <c r="D8" s="36"/>
      <c r="E8" s="30"/>
      <c r="F8" s="30"/>
      <c r="G8" s="34"/>
      <c r="H8" s="28">
        <f>SUM(H3:H7)</f>
        <v>2920394</v>
      </c>
      <c r="I8" s="33"/>
      <c r="J8" s="26"/>
      <c r="K8" s="40"/>
      <c r="L8" s="40"/>
    </row>
    <row r="9" spans="1:12" ht="37.5" x14ac:dyDescent="0.25">
      <c r="A9" s="38">
        <v>1</v>
      </c>
      <c r="B9" s="36" t="s">
        <v>39</v>
      </c>
      <c r="C9" s="36" t="s">
        <v>38</v>
      </c>
      <c r="D9" s="37" t="s">
        <v>26</v>
      </c>
      <c r="E9" s="30" t="s">
        <v>25</v>
      </c>
      <c r="F9" s="30">
        <v>5</v>
      </c>
      <c r="G9" s="34">
        <v>4000</v>
      </c>
      <c r="H9" s="34">
        <f>F9*G9</f>
        <v>20000</v>
      </c>
      <c r="I9" s="33">
        <v>46328</v>
      </c>
      <c r="J9" s="26"/>
    </row>
    <row r="10" spans="1:12" ht="45" customHeight="1" x14ac:dyDescent="0.25">
      <c r="A10" s="38">
        <v>2</v>
      </c>
      <c r="B10" s="36" t="s">
        <v>37</v>
      </c>
      <c r="C10" s="36" t="s">
        <v>36</v>
      </c>
      <c r="D10" s="37" t="s">
        <v>26</v>
      </c>
      <c r="E10" s="30" t="s">
        <v>25</v>
      </c>
      <c r="F10" s="30">
        <v>3</v>
      </c>
      <c r="G10" s="34">
        <v>11900</v>
      </c>
      <c r="H10" s="34">
        <f>F10*G10</f>
        <v>35700</v>
      </c>
      <c r="I10" s="33">
        <v>46328</v>
      </c>
      <c r="J10" s="26"/>
    </row>
    <row r="11" spans="1:12" ht="50.25" customHeight="1" x14ac:dyDescent="0.25">
      <c r="A11" s="36">
        <v>3</v>
      </c>
      <c r="B11" s="36" t="s">
        <v>35</v>
      </c>
      <c r="C11" s="36" t="s">
        <v>34</v>
      </c>
      <c r="D11" s="36" t="s">
        <v>26</v>
      </c>
      <c r="E11" s="35" t="s">
        <v>25</v>
      </c>
      <c r="F11" s="30">
        <v>1</v>
      </c>
      <c r="G11" s="34">
        <v>27808</v>
      </c>
      <c r="H11" s="34">
        <f>F11*G11</f>
        <v>27808</v>
      </c>
      <c r="I11" s="33">
        <v>46328</v>
      </c>
      <c r="J11" s="26"/>
    </row>
    <row r="12" spans="1:12" ht="37.5" x14ac:dyDescent="0.25">
      <c r="A12" s="36">
        <v>4</v>
      </c>
      <c r="B12" s="36" t="s">
        <v>33</v>
      </c>
      <c r="C12" s="36" t="s">
        <v>32</v>
      </c>
      <c r="D12" s="36" t="s">
        <v>26</v>
      </c>
      <c r="E12" s="35" t="s">
        <v>25</v>
      </c>
      <c r="F12" s="30">
        <v>1</v>
      </c>
      <c r="G12" s="34">
        <v>27000</v>
      </c>
      <c r="H12" s="34">
        <f>F12*G12</f>
        <v>27000</v>
      </c>
      <c r="I12" s="33">
        <v>46328</v>
      </c>
      <c r="J12" s="26"/>
    </row>
    <row r="13" spans="1:12" ht="37.5" x14ac:dyDescent="0.25">
      <c r="A13" s="36">
        <v>5</v>
      </c>
      <c r="B13" s="36" t="s">
        <v>31</v>
      </c>
      <c r="C13" s="36" t="s">
        <v>29</v>
      </c>
      <c r="D13" s="36" t="s">
        <v>26</v>
      </c>
      <c r="E13" s="35" t="s">
        <v>10</v>
      </c>
      <c r="F13" s="30">
        <v>1</v>
      </c>
      <c r="G13" s="34">
        <v>45200</v>
      </c>
      <c r="H13" s="34">
        <f>F13*G13</f>
        <v>45200</v>
      </c>
      <c r="I13" s="33">
        <v>46328</v>
      </c>
      <c r="J13" s="26"/>
    </row>
    <row r="14" spans="1:12" ht="37.5" x14ac:dyDescent="0.25">
      <c r="A14" s="36">
        <v>6</v>
      </c>
      <c r="B14" s="36" t="s">
        <v>30</v>
      </c>
      <c r="C14" s="36" t="s">
        <v>29</v>
      </c>
      <c r="D14" s="36" t="s">
        <v>26</v>
      </c>
      <c r="E14" s="35" t="s">
        <v>10</v>
      </c>
      <c r="F14" s="30">
        <v>1</v>
      </c>
      <c r="G14" s="34">
        <v>52100</v>
      </c>
      <c r="H14" s="34">
        <f>F14*G14</f>
        <v>52100</v>
      </c>
      <c r="I14" s="33">
        <v>46328</v>
      </c>
      <c r="J14" s="26"/>
    </row>
    <row r="15" spans="1:12" ht="37.5" x14ac:dyDescent="0.25">
      <c r="A15" s="36">
        <v>7</v>
      </c>
      <c r="B15" s="36" t="s">
        <v>28</v>
      </c>
      <c r="C15" s="36" t="s">
        <v>27</v>
      </c>
      <c r="D15" s="36" t="s">
        <v>26</v>
      </c>
      <c r="E15" s="35" t="s">
        <v>25</v>
      </c>
      <c r="F15" s="30">
        <v>1</v>
      </c>
      <c r="G15" s="34">
        <v>170000</v>
      </c>
      <c r="H15" s="34">
        <f>F15*G15</f>
        <v>170000</v>
      </c>
      <c r="I15" s="33">
        <v>46328</v>
      </c>
      <c r="J15" s="26"/>
    </row>
    <row r="16" spans="1:12" x14ac:dyDescent="0.25">
      <c r="A16" s="31"/>
      <c r="B16" s="25"/>
      <c r="C16" s="26"/>
      <c r="D16" s="26"/>
      <c r="E16" s="30"/>
      <c r="F16" s="30"/>
      <c r="G16" s="32"/>
      <c r="H16" s="28">
        <f>SUM(H9:H15)</f>
        <v>377808</v>
      </c>
      <c r="I16" s="27"/>
      <c r="J16" s="26"/>
    </row>
    <row r="17" spans="1:12" x14ac:dyDescent="0.25">
      <c r="A17" s="31"/>
      <c r="B17" s="25"/>
      <c r="C17" s="26"/>
      <c r="D17" s="26"/>
      <c r="E17" s="30"/>
      <c r="F17" s="30"/>
      <c r="G17" s="29" t="s">
        <v>14</v>
      </c>
      <c r="H17" s="28">
        <f>H8+H16</f>
        <v>3298202</v>
      </c>
      <c r="I17" s="27"/>
      <c r="J17" s="26"/>
    </row>
    <row r="18" spans="1:12" x14ac:dyDescent="0.25">
      <c r="A18" s="21"/>
      <c r="B18" s="25"/>
      <c r="C18" s="22" t="s">
        <v>6</v>
      </c>
      <c r="D18" s="22"/>
      <c r="E18" s="24"/>
      <c r="F18" s="22"/>
      <c r="G18" s="22"/>
      <c r="H18" s="22" t="s">
        <v>24</v>
      </c>
      <c r="I18" s="22"/>
      <c r="J18" s="21"/>
    </row>
    <row r="19" spans="1:12" x14ac:dyDescent="0.25">
      <c r="A19" s="21"/>
      <c r="B19" s="21"/>
      <c r="C19" s="22"/>
      <c r="D19" s="22"/>
      <c r="E19" s="24"/>
      <c r="F19" s="22"/>
      <c r="G19" s="22"/>
      <c r="H19" s="22"/>
      <c r="I19" s="22"/>
      <c r="J19" s="21"/>
      <c r="K19" s="18"/>
      <c r="L19" s="18"/>
    </row>
    <row r="20" spans="1:12" x14ac:dyDescent="0.25">
      <c r="A20" s="21"/>
      <c r="B20" s="21"/>
      <c r="C20" s="22" t="s">
        <v>7</v>
      </c>
      <c r="D20" s="22"/>
      <c r="E20" s="24"/>
      <c r="F20" s="22"/>
      <c r="G20" s="22"/>
      <c r="H20" s="23" t="s">
        <v>23</v>
      </c>
      <c r="I20" s="22"/>
      <c r="J20" s="21"/>
      <c r="K20" s="18"/>
      <c r="L20" s="18"/>
    </row>
    <row r="21" spans="1:12" x14ac:dyDescent="0.25">
      <c r="K21" s="18"/>
      <c r="L21" s="18"/>
    </row>
    <row r="22" spans="1:12" x14ac:dyDescent="0.25">
      <c r="K22" s="18"/>
      <c r="L22" s="18"/>
    </row>
    <row r="23" spans="1:12" x14ac:dyDescent="0.25">
      <c r="K23" s="18"/>
      <c r="L23" s="18"/>
    </row>
    <row r="24" spans="1:12" x14ac:dyDescent="0.25">
      <c r="F24" s="19"/>
      <c r="G24" s="19"/>
      <c r="H24" s="19"/>
      <c r="I24" s="19"/>
      <c r="J24" s="19"/>
      <c r="K24" s="18"/>
      <c r="L24" s="18"/>
    </row>
    <row r="25" spans="1:12" x14ac:dyDescent="0.25">
      <c r="F25" s="19"/>
      <c r="G25" s="19"/>
      <c r="H25" s="19"/>
      <c r="I25" s="19"/>
      <c r="J25" s="19"/>
      <c r="K25" s="18"/>
      <c r="L25" s="18"/>
    </row>
    <row r="26" spans="1:12" x14ac:dyDescent="0.25">
      <c r="F26" s="19"/>
      <c r="G26" s="19"/>
      <c r="H26" s="19"/>
      <c r="I26" s="19"/>
      <c r="J26" s="19"/>
      <c r="K26" s="18"/>
      <c r="L26" s="18"/>
    </row>
    <row r="27" spans="1:12" x14ac:dyDescent="0.25">
      <c r="F27" s="19"/>
      <c r="G27" s="19"/>
      <c r="H27" s="19"/>
      <c r="I27" s="19"/>
      <c r="J27" s="19"/>
      <c r="K27" s="18"/>
      <c r="L27" s="18"/>
    </row>
    <row r="28" spans="1:12" x14ac:dyDescent="0.25">
      <c r="F28" s="19"/>
      <c r="G28" s="19"/>
      <c r="H28" s="19"/>
      <c r="I28" s="19"/>
      <c r="J28" s="19"/>
      <c r="K28" s="18"/>
      <c r="L28" s="18"/>
    </row>
    <row r="29" spans="1:12" x14ac:dyDescent="0.25">
      <c r="F29" s="19"/>
      <c r="G29" s="19"/>
      <c r="H29" s="19"/>
      <c r="I29" s="19"/>
      <c r="J29" s="19"/>
      <c r="K29" s="18"/>
      <c r="L29" s="18"/>
    </row>
    <row r="30" spans="1:12" x14ac:dyDescent="0.25">
      <c r="F30" s="19"/>
      <c r="G30" s="19"/>
      <c r="H30" s="19"/>
      <c r="I30" s="19"/>
      <c r="J30" s="19"/>
      <c r="K30" s="18"/>
      <c r="L30" s="18"/>
    </row>
    <row r="31" spans="1:12" x14ac:dyDescent="0.25">
      <c r="F31" s="19"/>
      <c r="G31" s="19"/>
      <c r="H31" s="19"/>
      <c r="I31" s="19"/>
      <c r="J31" s="19"/>
      <c r="K31" s="18"/>
      <c r="L31" s="18"/>
    </row>
    <row r="32" spans="1:12" x14ac:dyDescent="0.25">
      <c r="F32" s="19"/>
      <c r="G32" s="19"/>
      <c r="H32" s="19"/>
      <c r="I32" s="19"/>
      <c r="J32" s="19"/>
      <c r="K32" s="18"/>
      <c r="L32" s="18"/>
    </row>
    <row r="33" spans="6:12" x14ac:dyDescent="0.25">
      <c r="F33" s="19"/>
      <c r="G33" s="19"/>
      <c r="H33" s="19"/>
      <c r="I33" s="19"/>
      <c r="J33" s="19"/>
      <c r="K33" s="18"/>
      <c r="L33" s="18"/>
    </row>
    <row r="34" spans="6:12" x14ac:dyDescent="0.25">
      <c r="F34" s="19"/>
      <c r="G34" s="19"/>
      <c r="H34" s="19"/>
      <c r="I34" s="19"/>
      <c r="J34" s="19"/>
      <c r="K34" s="18"/>
      <c r="L34" s="18"/>
    </row>
    <row r="35" spans="6:12" x14ac:dyDescent="0.25">
      <c r="F35" s="19"/>
      <c r="G35" s="19"/>
      <c r="H35" s="19"/>
      <c r="I35" s="19"/>
      <c r="J35" s="19"/>
      <c r="K35" s="18"/>
      <c r="L35" s="18"/>
    </row>
  </sheetData>
  <mergeCells count="1">
    <mergeCell ref="A1:J1"/>
  </mergeCells>
  <pageMargins left="0.25" right="0.25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Рыбалкина_02.11.2026</vt:lpstr>
      <vt:lpstr>Едрисов_02.11.2026</vt:lpstr>
      <vt:lpstr>Рыбалкина_02.11.2026!Область_печати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Тургунов Ермек</dc:creator>
  <cp:lastModifiedBy>Девяткин Михаил</cp:lastModifiedBy>
  <cp:lastPrinted>2026-03-04T06:39:07Z</cp:lastPrinted>
  <dcterms:created xsi:type="dcterms:W3CDTF">2025-02-04T12:14:25Z</dcterms:created>
  <dcterms:modified xsi:type="dcterms:W3CDTF">2026-10-27T11:27:20Z</dcterms:modified>
</cp:coreProperties>
</file>